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77BD9B30-FE5C-4082-B9E3-6C6B7CA2CBF0}" xr6:coauthVersionLast="46" xr6:coauthVersionMax="46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G30" i="1"/>
  <c r="H32" i="1" l="1"/>
  <c r="H33" i="1"/>
  <c r="H34" i="1"/>
  <c r="H35" i="1"/>
  <c r="H31" i="1"/>
  <c r="H77" i="1" l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 l="1"/>
  <c r="H30" i="1"/>
  <c r="H48" i="1"/>
  <c r="H57" i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48" i="1" s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C48" i="1"/>
  <c r="C68" i="1" s="1"/>
  <c r="G39" i="1"/>
  <c r="H39" i="1" s="1"/>
  <c r="F39" i="1"/>
  <c r="D39" i="1"/>
  <c r="C39" i="1"/>
  <c r="G37" i="1"/>
  <c r="F37" i="1"/>
  <c r="D37" i="1"/>
  <c r="C37" i="1"/>
  <c r="D30" i="1"/>
  <c r="C30" i="1"/>
  <c r="G17" i="1"/>
  <c r="F17" i="1"/>
  <c r="D17" i="1"/>
  <c r="C17" i="1"/>
  <c r="D68" i="1" l="1"/>
  <c r="H78" i="1"/>
  <c r="G43" i="1"/>
  <c r="H37" i="1"/>
  <c r="D43" i="1"/>
  <c r="D73" i="1" s="1"/>
  <c r="F43" i="1"/>
  <c r="F68" i="1"/>
  <c r="E30" i="1"/>
  <c r="E39" i="1"/>
  <c r="G68" i="1"/>
  <c r="C43" i="1"/>
  <c r="C73" i="1" s="1"/>
  <c r="H17" i="1"/>
  <c r="H43" i="1" s="1"/>
  <c r="H73" i="1" s="1"/>
  <c r="E17" i="1"/>
  <c r="E37" i="1"/>
  <c r="E68" i="1"/>
  <c r="F73" i="1" l="1"/>
  <c r="G73" i="1"/>
  <c r="E43" i="1"/>
  <c r="E73" i="1" s="1"/>
</calcChain>
</file>

<file path=xl/sharedStrings.xml><?xml version="1.0" encoding="utf-8"?>
<sst xmlns="http://schemas.openxmlformats.org/spreadsheetml/2006/main" count="85" uniqueCount="78">
  <si>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</si>
  <si>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</si>
  <si>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</si>
  <si>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</si>
  <si>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</si>
  <si>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</si>
  <si>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</si>
  <si>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</si>
  <si>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</si>
  <si>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</si>
  <si>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</si>
  <si>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</si>
  <si>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</si>
  <si>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</si>
  <si>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</si>
  <si>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</si>
  <si>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</si>
  <si>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</si>
  <si>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</si>
  <si>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</si>
  <si>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</si>
  <si>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</si>
  <si>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</si>
  <si>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</si>
  <si>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</si>
  <si>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</si>
  <si>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</si>
  <si>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</si>
  <si>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</si>
  <si>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</si>
  <si>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</si>
  <si>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</si>
  <si>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</si>
  <si>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</si>
  <si>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</si>
  <si>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</si>
  <si>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</si>
  <si>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</si>
  <si>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</si>
  <si>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</si>
  <si>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</si>
  <si>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</si>
  <si>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</si>
  <si>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</si>
  <si>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</si>
  <si>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</si>
  <si>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</si>
  <si>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</si>
  <si>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</si>
  <si>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</si>
  <si>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</si>
  <si>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</si>
  <si>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</si>
  <si>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</si>
  <si>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</si>
  <si>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</si>
  <si>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</si>
  <si>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</si>
  <si>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</si>
  <si>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</si>
  <si>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</si>
  <si>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</si>
  <si>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</si>
  <si>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</si>
  <si>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</si>
  <si>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</si>
  <si>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</si>
  <si>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</si>
  <si>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</si>
  <si>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</si>
  <si>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</si>
  <si>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</si>
  <si>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</si>
  <si>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</si>
  <si>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</si>
  <si>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</si>
  <si>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Del 1°  de enero al 31 de marzo de 2021 (b)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</si>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</sst>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G65" sqref="G6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76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613168010</v>
      </c>
      <c r="D10" s="25">
        <v>11000000</v>
      </c>
      <c r="E10" s="27">
        <f>SUM(C10:D10)</f>
        <v>624168010</v>
      </c>
      <c r="F10" s="25">
        <v>782864588.60000002</v>
      </c>
      <c r="G10" s="25">
        <v>782864588.60000002</v>
      </c>
      <c r="H10" s="27">
        <f>SUM(G10-C10)</f>
        <v>169696578.60000002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34445133</v>
      </c>
      <c r="D12" s="25">
        <v>639468.41</v>
      </c>
      <c r="E12" s="27">
        <f t="shared" si="0"/>
        <v>35084601.409999996</v>
      </c>
      <c r="F12" s="25">
        <v>43861338.490000002</v>
      </c>
      <c r="G12" s="25">
        <v>43861338.490000002</v>
      </c>
      <c r="H12" s="34">
        <f t="shared" si="1"/>
        <v>9416205.4900000021</v>
      </c>
    </row>
    <row r="13" spans="2:9" x14ac:dyDescent="0.2">
      <c r="B13" s="9" t="s">
        <v>15</v>
      </c>
      <c r="C13" s="25">
        <v>73265517</v>
      </c>
      <c r="D13" s="25">
        <v>0</v>
      </c>
      <c r="E13" s="27">
        <f t="shared" si="0"/>
        <v>73265517</v>
      </c>
      <c r="F13" s="25">
        <v>89795584.840000004</v>
      </c>
      <c r="G13" s="25">
        <v>89795584.840000004</v>
      </c>
      <c r="H13" s="34">
        <f t="shared" si="1"/>
        <v>16530067.840000004</v>
      </c>
    </row>
    <row r="14" spans="2:9" x14ac:dyDescent="0.2">
      <c r="B14" s="9" t="s">
        <v>16</v>
      </c>
      <c r="C14" s="25">
        <v>5264992</v>
      </c>
      <c r="D14" s="25">
        <v>0</v>
      </c>
      <c r="E14" s="27">
        <f t="shared" si="0"/>
        <v>5264992</v>
      </c>
      <c r="F14" s="25">
        <v>5969837.9400000004</v>
      </c>
      <c r="G14" s="25">
        <v>5969837.9400000004</v>
      </c>
      <c r="H14" s="34">
        <f t="shared" si="1"/>
        <v>704845.94000000041</v>
      </c>
    </row>
    <row r="15" spans="2:9" x14ac:dyDescent="0.2">
      <c r="B15" s="9" t="s">
        <v>17</v>
      </c>
      <c r="C15" s="25">
        <v>1308543</v>
      </c>
      <c r="D15" s="25">
        <v>32823</v>
      </c>
      <c r="E15" s="27">
        <f t="shared" si="0"/>
        <v>1341366</v>
      </c>
      <c r="F15" s="25">
        <v>2298191.2799999998</v>
      </c>
      <c r="G15" s="25">
        <v>2298191.2799999998</v>
      </c>
      <c r="H15" s="34">
        <f t="shared" si="1"/>
        <v>989648.2799999998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306555761.69999999</v>
      </c>
      <c r="D17" s="22">
        <f t="shared" ref="D17:G17" si="2">SUM(D19:D29)</f>
        <v>0</v>
      </c>
      <c r="E17" s="27">
        <f t="shared" si="0"/>
        <v>306555761.69999999</v>
      </c>
      <c r="F17" s="22">
        <f t="shared" si="2"/>
        <v>334378513.19999999</v>
      </c>
      <c r="G17" s="22">
        <f t="shared" si="2"/>
        <v>334378513.19999999</v>
      </c>
      <c r="H17" s="34">
        <f t="shared" si="1"/>
        <v>27822751.5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203090184.91999999</v>
      </c>
      <c r="D19" s="26">
        <v>0</v>
      </c>
      <c r="E19" s="30">
        <f>SUM(C19:D19)</f>
        <v>203090184.91999999</v>
      </c>
      <c r="F19" s="26">
        <v>213766583.16</v>
      </c>
      <c r="G19" s="26">
        <v>213766583.16</v>
      </c>
      <c r="H19" s="30">
        <f>SUM(G19-C19)</f>
        <v>10676398.24000001</v>
      </c>
    </row>
    <row r="20" spans="2:8" x14ac:dyDescent="0.2">
      <c r="B20" s="12" t="s">
        <v>22</v>
      </c>
      <c r="C20" s="26">
        <v>53967399.729999997</v>
      </c>
      <c r="D20" s="26">
        <v>0</v>
      </c>
      <c r="E20" s="30">
        <f t="shared" ref="E20:E41" si="3">SUM(C20:D20)</f>
        <v>53967399.729999997</v>
      </c>
      <c r="F20" s="26">
        <v>59743174.590000004</v>
      </c>
      <c r="G20" s="26">
        <v>59743174.590000004</v>
      </c>
      <c r="H20" s="30">
        <f t="shared" ref="H20:H29" si="4">SUM(G20-C20)</f>
        <v>5775774.8600000069</v>
      </c>
    </row>
    <row r="21" spans="2:8" x14ac:dyDescent="0.2">
      <c r="B21" s="12" t="s">
        <v>23</v>
      </c>
      <c r="C21" s="26">
        <v>11498814.560000001</v>
      </c>
      <c r="D21" s="26">
        <v>0</v>
      </c>
      <c r="E21" s="30">
        <f t="shared" si="3"/>
        <v>11498814.560000001</v>
      </c>
      <c r="F21" s="26">
        <v>10419913.029999999</v>
      </c>
      <c r="G21" s="26">
        <v>10419913.029999999</v>
      </c>
      <c r="H21" s="30">
        <f t="shared" si="4"/>
        <v>-1078901.5300000012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 t="s">
        <v>77</v>
      </c>
      <c r="G22" s="26" t="s">
        <v>77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 t="s">
        <v>77</v>
      </c>
      <c r="G23" s="26" t="s">
        <v>77</v>
      </c>
      <c r="H23" s="30">
        <f t="shared" si="4"/>
        <v>0</v>
      </c>
    </row>
    <row r="24" spans="2:8" x14ac:dyDescent="0.2">
      <c r="B24" s="12" t="s">
        <v>26</v>
      </c>
      <c r="C24" s="26">
        <v>5297717.1900000004</v>
      </c>
      <c r="D24" s="26">
        <v>0</v>
      </c>
      <c r="E24" s="30">
        <f t="shared" si="3"/>
        <v>5297717.1900000004</v>
      </c>
      <c r="F24" s="26">
        <v>5766327.3700000001</v>
      </c>
      <c r="G24" s="26">
        <v>5766327.3700000001</v>
      </c>
      <c r="H24" s="30">
        <f t="shared" si="4"/>
        <v>468610.1799999997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 t="s">
        <v>77</v>
      </c>
      <c r="G25" s="26" t="s">
        <v>77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 t="s">
        <v>77</v>
      </c>
      <c r="G26" s="26" t="s">
        <v>77</v>
      </c>
      <c r="H26" s="30">
        <f t="shared" si="4"/>
        <v>0</v>
      </c>
    </row>
    <row r="27" spans="2:8" x14ac:dyDescent="0.2">
      <c r="B27" s="12" t="s">
        <v>29</v>
      </c>
      <c r="C27" s="26">
        <v>10683581.85</v>
      </c>
      <c r="D27" s="26">
        <v>0</v>
      </c>
      <c r="E27" s="30">
        <f t="shared" si="3"/>
        <v>10683581.85</v>
      </c>
      <c r="F27" s="26">
        <v>6637601.0300000003</v>
      </c>
      <c r="G27" s="26">
        <v>6637601.0300000003</v>
      </c>
      <c r="H27" s="30">
        <f t="shared" si="4"/>
        <v>-4045980.8199999994</v>
      </c>
    </row>
    <row r="28" spans="2:8" x14ac:dyDescent="0.2">
      <c r="B28" s="12" t="s">
        <v>30</v>
      </c>
      <c r="C28" s="26">
        <v>22018063.449999999</v>
      </c>
      <c r="D28" s="26">
        <v>0</v>
      </c>
      <c r="E28" s="30">
        <f t="shared" si="3"/>
        <v>22018063.449999999</v>
      </c>
      <c r="F28" s="26">
        <v>35810776.609999999</v>
      </c>
      <c r="G28" s="26">
        <v>35810776.609999999</v>
      </c>
      <c r="H28" s="30">
        <f t="shared" si="4"/>
        <v>13792713.16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2234137.41</v>
      </c>
      <c r="G29" s="26">
        <v>2234137.41</v>
      </c>
      <c r="H29" s="30">
        <f t="shared" si="4"/>
        <v>2234137.41</v>
      </c>
    </row>
    <row r="30" spans="2:8" ht="24.75" customHeight="1" x14ac:dyDescent="0.2">
      <c r="B30" s="10" t="s">
        <v>32</v>
      </c>
      <c r="C30" s="22">
        <f>SUM(C31:C35)</f>
        <v>3602333.4099999997</v>
      </c>
      <c r="D30" s="22">
        <f t="shared" ref="D30:G30" si="5">SUM(D31:D35)</f>
        <v>0</v>
      </c>
      <c r="E30" s="27">
        <f t="shared" si="3"/>
        <v>3602333.4099999997</v>
      </c>
      <c r="F30" s="22">
        <f t="shared" si="5"/>
        <v>5172445.7</v>
      </c>
      <c r="G30" s="22">
        <f t="shared" si="5"/>
        <v>5172445.7</v>
      </c>
      <c r="H30" s="27">
        <f>SUM(H31:H35)</f>
        <v>1570112.29</v>
      </c>
    </row>
    <row r="31" spans="2:8" x14ac:dyDescent="0.2">
      <c r="B31" s="13" t="s">
        <v>33</v>
      </c>
      <c r="C31" s="26">
        <v>4093.34</v>
      </c>
      <c r="D31" s="26">
        <v>0</v>
      </c>
      <c r="E31" s="30">
        <f t="shared" si="3"/>
        <v>4093.34</v>
      </c>
      <c r="F31" s="26">
        <v>9709.48</v>
      </c>
      <c r="G31" s="26">
        <v>9709.48</v>
      </c>
      <c r="H31" s="30">
        <f>SUM(G31-C31)</f>
        <v>5616.1399999999994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1247411.95</v>
      </c>
      <c r="G32" s="26">
        <v>1247411.95</v>
      </c>
      <c r="H32" s="30">
        <f t="shared" ref="H32:H35" si="6">SUM(G32-C32)</f>
        <v>1247411.95</v>
      </c>
    </row>
    <row r="33" spans="2:8" x14ac:dyDescent="0.2">
      <c r="B33" s="13" t="s">
        <v>35</v>
      </c>
      <c r="C33" s="26">
        <v>3598240.07</v>
      </c>
      <c r="D33" s="26">
        <v>0</v>
      </c>
      <c r="E33" s="30">
        <f t="shared" si="3"/>
        <v>3598240.07</v>
      </c>
      <c r="F33" s="26">
        <v>3915324.27</v>
      </c>
      <c r="G33" s="26">
        <v>3915324.27</v>
      </c>
      <c r="H33" s="30">
        <f t="shared" si="6"/>
        <v>317084.20000000019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1037610290.11</v>
      </c>
      <c r="D43" s="56">
        <f t="shared" ref="D43:H43" si="10">SUM(D10:D17,D30,D36,D37,D39)</f>
        <v>11672291.41</v>
      </c>
      <c r="E43" s="36">
        <f t="shared" si="10"/>
        <v>1049282581.5199999</v>
      </c>
      <c r="F43" s="56">
        <f t="shared" si="10"/>
        <v>1264340500.0500002</v>
      </c>
      <c r="G43" s="56">
        <f t="shared" si="10"/>
        <v>1264340500.0500002</v>
      </c>
      <c r="H43" s="36">
        <f t="shared" si="10"/>
        <v>226730209.94000003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186238928</v>
      </c>
      <c r="D48" s="22">
        <f t="shared" ref="D48:G48" si="11">SUM(D49:D56)</f>
        <v>0</v>
      </c>
      <c r="E48" s="27">
        <f>SUM(E49:E56)</f>
        <v>186238928</v>
      </c>
      <c r="F48" s="22">
        <f t="shared" si="11"/>
        <v>188493582.20000002</v>
      </c>
      <c r="G48" s="22">
        <f t="shared" si="11"/>
        <v>188493582.20000002</v>
      </c>
      <c r="H48" s="27">
        <f>SUM(H49:H56)</f>
        <v>2254654.2000000179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26805803.399999999</v>
      </c>
      <c r="D51" s="26">
        <v>0</v>
      </c>
      <c r="E51" s="30">
        <f t="shared" si="12"/>
        <v>26805803.399999999</v>
      </c>
      <c r="F51" s="26">
        <v>26805803.399999999</v>
      </c>
      <c r="G51" s="26">
        <v>26805803.399999999</v>
      </c>
      <c r="H51" s="30">
        <f t="shared" si="13"/>
        <v>0</v>
      </c>
    </row>
    <row r="52" spans="2:8" ht="36" x14ac:dyDescent="0.2">
      <c r="B52" s="10" t="s">
        <v>52</v>
      </c>
      <c r="C52" s="26">
        <v>159433124.59999999</v>
      </c>
      <c r="D52" s="26">
        <v>0</v>
      </c>
      <c r="E52" s="30">
        <f t="shared" si="12"/>
        <v>159433124.59999999</v>
      </c>
      <c r="F52" s="26">
        <v>161687778.80000001</v>
      </c>
      <c r="G52" s="26">
        <v>161687778.80000001</v>
      </c>
      <c r="H52" s="30">
        <f t="shared" si="13"/>
        <v>2254654.2000000179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39469547.890000001</v>
      </c>
      <c r="D57" s="22">
        <f t="shared" ref="D57:G57" si="14">SUM(D58:D61)</f>
        <v>0</v>
      </c>
      <c r="E57" s="27">
        <f t="shared" si="14"/>
        <v>39469547.890000001</v>
      </c>
      <c r="F57" s="22">
        <f t="shared" si="14"/>
        <v>57589320.090000004</v>
      </c>
      <c r="G57" s="22">
        <f t="shared" si="14"/>
        <v>57589320.090000004</v>
      </c>
      <c r="H57" s="27">
        <f>SUM(H58:H61)</f>
        <v>18119772.200000003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39469547.890000001</v>
      </c>
      <c r="D61" s="26">
        <v>0</v>
      </c>
      <c r="E61" s="30">
        <f t="shared" si="15"/>
        <v>39469547.890000001</v>
      </c>
      <c r="F61" s="26">
        <v>57589320.090000004</v>
      </c>
      <c r="G61" s="26">
        <v>57589320.090000004</v>
      </c>
      <c r="H61" s="30">
        <f t="shared" si="16"/>
        <v>18119772.200000003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225708475.88999999</v>
      </c>
      <c r="D68" s="22">
        <f t="shared" ref="D68:G68" si="18">SUM(D48,D57,D62,D65,D66)</f>
        <v>0</v>
      </c>
      <c r="E68" s="27">
        <f t="shared" si="18"/>
        <v>225708475.88999999</v>
      </c>
      <c r="F68" s="22">
        <f t="shared" si="18"/>
        <v>246082902.29000002</v>
      </c>
      <c r="G68" s="22">
        <f t="shared" si="18"/>
        <v>246082902.29000002</v>
      </c>
      <c r="H68" s="27">
        <f>SUM(H48,H57,H62,H65,H66)</f>
        <v>20374426.400000021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1263318766</v>
      </c>
      <c r="D73" s="22">
        <f t="shared" ref="D73:G73" si="21">SUM(D43,D68,D70)</f>
        <v>11672291.41</v>
      </c>
      <c r="E73" s="27">
        <f t="shared" si="21"/>
        <v>1274991057.4099998</v>
      </c>
      <c r="F73" s="22">
        <f t="shared" si="21"/>
        <v>1510423402.3400002</v>
      </c>
      <c r="G73" s="22">
        <f t="shared" si="21"/>
        <v>1510423402.3400002</v>
      </c>
      <c r="H73" s="27">
        <f>SUM(H43,H68,H70)</f>
        <v>247104636.34000003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5433070866141736" bottom="0.35433070866141736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2020-10-27T18:33:01Z</cp:lastPrinted>
  <dcterms:created xsi:type="dcterms:W3CDTF">2020-01-08T20:55:35Z</dcterms:created>
  <dcterms:modified xsi:type="dcterms:W3CDTF">2021-04-21T17:24:32Z</dcterms:modified>
</cp:coreProperties>
</file>